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'Лист3'!$A$1:$M$25</definedName>
  </definedNames>
  <calcPr fullCalcOnLoad="1"/>
</workbook>
</file>

<file path=xl/sharedStrings.xml><?xml version="1.0" encoding="utf-8"?>
<sst xmlns="http://schemas.openxmlformats.org/spreadsheetml/2006/main" count="34" uniqueCount="31">
  <si>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</si>
  <si>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</si>
  <si>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</si>
  <si>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</si>
  <si>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</si>
  <si>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</si>
  <si>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</si>
  <si>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</si>
  <si>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</si>
  <si>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</si>
  <si>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</si>
  <si>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Используемый метод определения начальной (максимальной) цены контракта: метод сопоставления рыночных цен</t>
  </si>
  <si>
    <t>шт.</t>
  </si>
  <si>
    <t>УТВЕРЖДАЮ:                                         Директор Лицея им. Г.Ф. Атякшева ________________ Е.Ю. Павлюк
        М.П.</t>
  </si>
  <si>
    <t>Хлеб</t>
  </si>
  <si>
    <t>Батон</t>
  </si>
  <si>
    <t>"Поставка хлеба и хлебобулочных изделий"</t>
  </si>
  <si>
    <t>нарезной из муки высшего сорта 500 гр.+/-12,5 гр. (нарезка, упаковка)  Форма правильная с четко выраженными надрезами, без посторонних привкусов и запахов,  йодированный или обогащён микронутриентами. ГОСТ 27844-88</t>
  </si>
  <si>
    <t>ржаной (нарезка, упаковка) 700 гр.+/-17,5 гр. , без  посторонних привкусов и запахов, йодированный или обогащён микронутриентами, цвет темно-коричневый, поверхность без крупных трещин  ГОСТ 26983-86</t>
  </si>
  <si>
    <t>пшеничный, (нарезка, упаковка)1 сорт, 700 гр.+/-17,5 гр., без  посторонних привкусов и запахов, йодированный или обогащён микронутриентами. Цвет темно-желтый, поверхность без крупных трещин  ГОСТ 27842-88</t>
  </si>
  <si>
    <t xml:space="preserve">Поставщик №5  Исх.425 от 03.04.14г. Вх 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</si>
  <si>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</si>
  <si>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</si>
  <si>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ценыгражданско-правового договора  производится путем сложения начальных (максимальных) цен по позициям.</t>
  </si>
  <si>
    <t>Поставщик №1  Исх 415 от 02.04.2014г. Вх. 705 от 15.04.2014г.</t>
  </si>
  <si>
    <t>Поставщик №2  Исх 426 от 03.04.2014г. Вх 706 от 15.04.2014г.</t>
  </si>
  <si>
    <t>Поставщик №3  Исх 428 от 03.04.2014г. Вх 709 от 15.04.2014г.</t>
  </si>
  <si>
    <t>Поставщик №4  Исх 427 от 03.04.2014г. Вх 710 от 15.04.2014г.</t>
  </si>
  <si>
    <t>ОБОСНОВАНИЕ НАЧАЛЬНОЙ (МАКСИМАЛЬНОЙ) ЦЕНЫ ГРАЖДАНСКО-ПРАВОВОГО ДОГОВОРА</t>
  </si>
  <si>
    <t>Дата подготовки обоснования начальной (максимальной) цены гражданско-правового договора: 15.04.2014 г.</t>
  </si>
  <si>
    <t>Обоснование выбранного метода обоснования начальной (максимальной) цены гражданско-правового договора: метод сопоставимых рыночных цен (анализа рынка) является приоритетным для определения 
 и обоснования начальной (максимальной) ценыгражданско-правового договора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</si>
</sst>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19</xdr:row>
      <xdr:rowOff>57150</xdr:rowOff>
    </xdr:from>
    <xdr:to>
      <xdr:col>2</xdr:col>
      <xdr:colOff>542925</xdr:colOff>
      <xdr:row>21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2392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SheetLayoutView="100" zoomScalePageLayoutView="0" workbookViewId="0" topLeftCell="A7">
      <selection activeCell="G12" sqref="G12"/>
    </sheetView>
  </sheetViews>
  <sheetFormatPr defaultColWidth="9.140625" defaultRowHeight="12.75"/>
  <cols>
    <col min="1" max="1" width="5.421875" style="0" customWidth="1"/>
    <col min="2" max="2" width="14.421875" style="0" customWidth="1"/>
    <col min="3" max="3" width="8.140625" style="0" customWidth="1"/>
    <col min="4" max="4" width="12.28125" style="0" customWidth="1"/>
    <col min="5" max="5" width="37.140625" style="0" customWidth="1"/>
    <col min="6" max="6" width="13.140625" style="0" customWidth="1"/>
    <col min="7" max="7" width="13.8515625" style="0" customWidth="1"/>
    <col min="8" max="11" width="11.7109375" style="0" customWidth="1"/>
    <col min="12" max="12" width="14.140625" style="0" customWidth="1"/>
    <col min="13" max="13" width="19.57421875" style="0" customWidth="1"/>
    <col min="16" max="16" width="10.140625" style="0" bestFit="1" customWidth="1"/>
    <col min="17" max="17" width="16.421875" style="0" customWidth="1"/>
    <col min="18" max="18" width="10.140625" style="0" bestFit="1" customWidth="1"/>
  </cols>
  <sheetData>
    <row r="1" spans="11:13" ht="77.25" customHeight="1">
      <c r="K1" s="22" t="s">
        <v>13</v>
      </c>
      <c r="L1" s="22"/>
      <c r="M1" s="22"/>
    </row>
    <row r="3" spans="1:13" ht="19.5" customHeight="1">
      <c r="A3" s="18" t="s">
        <v>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7.25" customHeight="1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5.75">
      <c r="A6" s="10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>
      <c r="A7" s="21" t="s">
        <v>11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1"/>
    </row>
    <row r="8" spans="1:14" ht="32.25" customHeight="1">
      <c r="A8" s="21" t="s">
        <v>30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1"/>
    </row>
    <row r="9" spans="1:14" ht="15.75">
      <c r="A9" s="21" t="s">
        <v>21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11"/>
    </row>
    <row r="11" spans="1:13" ht="27" customHeight="1">
      <c r="A11" s="20" t="s">
        <v>6</v>
      </c>
      <c r="B11" s="20" t="s">
        <v>0</v>
      </c>
      <c r="C11" s="16" t="s">
        <v>7</v>
      </c>
      <c r="D11" s="20" t="s">
        <v>5</v>
      </c>
      <c r="E11" s="20" t="s">
        <v>1</v>
      </c>
      <c r="F11" s="20" t="s">
        <v>4</v>
      </c>
      <c r="G11" s="23" t="s">
        <v>2</v>
      </c>
      <c r="H11" s="23"/>
      <c r="I11" s="23"/>
      <c r="J11" s="23"/>
      <c r="K11" s="23"/>
      <c r="L11" s="20" t="s">
        <v>3</v>
      </c>
      <c r="M11" s="20" t="s">
        <v>10</v>
      </c>
    </row>
    <row r="12" spans="1:13" ht="113.25" customHeight="1">
      <c r="A12" s="20"/>
      <c r="B12" s="20"/>
      <c r="C12" s="17"/>
      <c r="D12" s="20"/>
      <c r="E12" s="20"/>
      <c r="F12" s="20"/>
      <c r="G12" s="15" t="s">
        <v>24</v>
      </c>
      <c r="H12" s="15" t="s">
        <v>25</v>
      </c>
      <c r="I12" s="15" t="s">
        <v>26</v>
      </c>
      <c r="J12" s="15" t="s">
        <v>27</v>
      </c>
      <c r="K12" s="15" t="s">
        <v>20</v>
      </c>
      <c r="L12" s="20"/>
      <c r="M12" s="20"/>
    </row>
    <row r="13" spans="1:13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2">
        <v>12</v>
      </c>
      <c r="M13" s="1">
        <v>13</v>
      </c>
    </row>
    <row r="14" spans="1:16" ht="111.75" customHeight="1">
      <c r="A14" s="1">
        <v>1</v>
      </c>
      <c r="B14" s="2" t="s">
        <v>14</v>
      </c>
      <c r="C14" s="2" t="s">
        <v>12</v>
      </c>
      <c r="D14" s="5">
        <v>2223</v>
      </c>
      <c r="E14" s="14" t="s">
        <v>19</v>
      </c>
      <c r="F14" s="2">
        <v>4</v>
      </c>
      <c r="G14" s="3">
        <v>27</v>
      </c>
      <c r="H14" s="3">
        <v>27</v>
      </c>
      <c r="I14" s="3">
        <v>28</v>
      </c>
      <c r="J14" s="3">
        <v>28</v>
      </c>
      <c r="K14" s="3"/>
      <c r="L14" s="4">
        <f>STDEVA(G14:J14)/(SUM(G14:J14)/COUNTIF(G14:J14,"&gt;0"))</f>
        <v>0.020994555243259116</v>
      </c>
      <c r="M14" s="3">
        <f>D14/F14*(SUM(G14:K14))</f>
        <v>61132.5</v>
      </c>
      <c r="P14" s="13"/>
    </row>
    <row r="15" spans="1:16" ht="88.5" customHeight="1">
      <c r="A15" s="1">
        <v>2</v>
      </c>
      <c r="B15" s="1" t="s">
        <v>14</v>
      </c>
      <c r="C15" s="1" t="s">
        <v>12</v>
      </c>
      <c r="D15" s="3">
        <v>1390</v>
      </c>
      <c r="E15" s="12" t="s">
        <v>18</v>
      </c>
      <c r="F15" s="1">
        <v>4</v>
      </c>
      <c r="G15" s="3">
        <v>28</v>
      </c>
      <c r="H15" s="3">
        <v>28</v>
      </c>
      <c r="I15" s="3">
        <v>29</v>
      </c>
      <c r="J15" s="3">
        <v>29</v>
      </c>
      <c r="K15" s="1"/>
      <c r="L15" s="4">
        <f>STDEVA(G15:J15)/(SUM(G15:J15)/COUNTIF(G15:J15,"&gt;0"))</f>
        <v>0.02025790418209213</v>
      </c>
      <c r="M15" s="3">
        <f>D15/F15*(SUM(G15:K15))</f>
        <v>39615</v>
      </c>
      <c r="P15" s="13"/>
    </row>
    <row r="16" spans="1:16" ht="93" customHeight="1">
      <c r="A16" s="1">
        <v>3</v>
      </c>
      <c r="B16" s="1" t="s">
        <v>15</v>
      </c>
      <c r="C16" s="1" t="s">
        <v>12</v>
      </c>
      <c r="D16" s="3">
        <v>1167</v>
      </c>
      <c r="E16" s="12" t="s">
        <v>17</v>
      </c>
      <c r="F16" s="1">
        <v>4</v>
      </c>
      <c r="G16" s="3">
        <v>30</v>
      </c>
      <c r="H16" s="3">
        <v>30</v>
      </c>
      <c r="I16" s="3">
        <v>30</v>
      </c>
      <c r="J16" s="3">
        <v>30</v>
      </c>
      <c r="K16" s="1"/>
      <c r="L16" s="4">
        <f>STDEVA(G16:J16)/(SUM(G16:J16)/COUNTIF(G16:J16,"&gt;0"))</f>
        <v>0</v>
      </c>
      <c r="M16" s="3">
        <f>D16/F16*(SUM(G16:K16))</f>
        <v>35010</v>
      </c>
      <c r="P16" s="13"/>
    </row>
    <row r="17" spans="1:13" ht="15.75">
      <c r="A17" s="25" t="s">
        <v>22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7"/>
      <c r="M17" s="6">
        <f>SUM(M14:M16)</f>
        <v>135757.5</v>
      </c>
    </row>
    <row r="19" spans="1:2" ht="15.75">
      <c r="A19" s="8" t="s">
        <v>8</v>
      </c>
      <c r="B19" s="8"/>
    </row>
    <row r="23" spans="1:14" ht="106.5" customHeight="1">
      <c r="A23" s="24" t="s">
        <v>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7"/>
    </row>
    <row r="25" ht="15.75">
      <c r="A25" s="8" t="s">
        <v>23</v>
      </c>
    </row>
  </sheetData>
  <sheetProtection/>
  <mergeCells count="17">
    <mergeCell ref="K1:M1"/>
    <mergeCell ref="D11:D12"/>
    <mergeCell ref="B11:B12"/>
    <mergeCell ref="E11:E12"/>
    <mergeCell ref="G11:K11"/>
    <mergeCell ref="A23:M23"/>
    <mergeCell ref="A17:L17"/>
    <mergeCell ref="A8:M8"/>
    <mergeCell ref="A7:M7"/>
    <mergeCell ref="A11:A12"/>
    <mergeCell ref="C11:C12"/>
    <mergeCell ref="A3:M3"/>
    <mergeCell ref="A4:M4"/>
    <mergeCell ref="M11:M12"/>
    <mergeCell ref="L11:L12"/>
    <mergeCell ref="A9:M9"/>
    <mergeCell ref="F11:F12"/>
  </mergeCells>
  <printOptions/>
  <pageMargins left="0.25" right="0.25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2014-04-16T05:05:10Z</cp:lastPrinted>
  <dcterms:created xsi:type="dcterms:W3CDTF">1996-10-08T23:32:33Z</dcterms:created>
  <dcterms:modified xsi:type="dcterms:W3CDTF">2014-04-16T05:33:11Z</dcterms:modified>
  <cp:category/>
  <cp:version/>
  <cp:contentType/>
  <cp:contentStatus/>
</cp:coreProperties>
</file>